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b71190556042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خلاصه" sheetId="1" r:id="Rad7a4e8b02c841d8"/>
    <x:sheet xmlns:r="http://schemas.openxmlformats.org/officeDocument/2006/relationships" name="ارزیابی" sheetId="2" r:id="R6b2d7940856e4f5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&quot; / 100&quot;"/>
    <x:numFmt numFmtId="201" formatCode="0%"/>
    <x:numFmt numFmtId="202" formatCode="0"/>
    <x:numFmt numFmtId="203" formatCode="0.0"/>
  </x:numFmts>
  <x:fonts count="7">
    <x:font>
      <x:sz val="11"/>
      <x:name val="Carlito"/>
    </x:font>
    <x:font>
      <x:b/>
      <x:sz val="16"/>
      <x:color rgb="FF172033"/>
      <x:name val="Arial"/>
    </x:font>
    <x:font>
      <x:b/>
      <x:sz val="10"/>
      <x:color rgb="FF16324F"/>
      <x:name val="Arial"/>
    </x:font>
    <x:font>
      <x:sz val="10"/>
      <x:color rgb="FF172033"/>
      <x:name val="Arial"/>
    </x:font>
    <x:font>
      <x:b/>
      <x:sz val="10"/>
      <x:color rgb="FFFFFFFF"/>
      <x:name val="Arial"/>
    </x:font>
    <x:font>
      <x:b/>
      <x:sz val="12"/>
      <x:color rgb="FF2E6F6D"/>
      <x:name val="Arial"/>
    </x:font>
    <x:font>
      <x:i/>
      <x:sz val="10"/>
      <x:color rgb="FF5F6B7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6324F"/>
      </x:patternFill>
    </x:fill>
    <x:fill>
      <x:patternFill patternType="solid">
        <x:fgColor rgb="FFFFF2CC"/>
      </x:patternFill>
    </x:fill>
    <x:fill>
      <x:patternFill patternType="solid">
        <x:fgColor rgb="FF2E6F6D"/>
      </x:patternFill>
    </x:fill>
    <x:fill>
      <x:patternFill patternType="solid">
        <x:fgColor rgb="FFEEF5F5"/>
      </x:patternFill>
    </x:fill>
  </x:fills>
  <x:borders count="7">
    <x:border/>
    <x:border>
      <x:bottom style="thin">
        <x:color rgb="FF16324F"/>
      </x:bottom>
    </x:border>
    <x:border>
      <x:left style="thin">
        <x:color rgb="FF16324F"/>
      </x:left>
      <x:top style="thin">
        <x:color rgb="FF16324F"/>
      </x:top>
      <x:bottom style="thin">
        <x:color rgb="FF16324F"/>
      </x:bottom>
    </x:border>
    <x:border>
      <x:top style="thin">
        <x:color rgb="FF16324F"/>
      </x:top>
      <x:bottom style="thin">
        <x:color rgb="FF16324F"/>
      </x:bottom>
    </x:border>
    <x:border>
      <x:right style="thin">
        <x:color rgb="FF16324F"/>
      </x:right>
      <x:top style="thin">
        <x:color rgb="FF16324F"/>
      </x:top>
      <x:bottom style="thin">
        <x:color rgb="FF16324F"/>
      </x:bottom>
    </x:border>
    <x:border>
      <x:bottom style="thin">
        <x:color rgb="FFD7DEE8"/>
      </x:bottom>
    </x:border>
    <x:border>
      <x:top style="thin">
        <x:color rgb="FFD7DEE8"/>
      </x:top>
      <x:bottom style="thin">
        <x:color rgb="FFD7DEE8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0" borderId="0" xfId="0" applyNumberFormat="1" applyFont="1" applyFill="1" applyBorder="1"/>
    <x:xf numFmtId="0" fontId="0" fillId="0" borderId="1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2" xfId="0" applyNumberFormat="1" applyFont="1" applyFill="1" applyBorder="1"/>
    <x:xf numFmtId="0" fontId="4" fillId="2" borderId="3" xfId="0" applyNumberFormat="1" applyFont="1" applyFill="1" applyBorder="1"/>
    <x:xf numFmtId="0" fontId="4" fillId="2" borderId="4" xfId="0" applyNumberFormat="1" applyFont="1" applyFill="1" applyBorder="1"/>
    <x:xf numFmtId="0" fontId="4" fillId="2" borderId="2" xfId="0" applyNumberFormat="1" applyFont="1" applyFill="1" applyBorder="1" applyAlignment="1">
      <x:alignment horizontal="center"/>
    </x:xf>
    <x:xf numFmtId="0" fontId="4" fillId="2" borderId="3" xfId="0" applyNumberFormat="1" applyFont="1" applyFill="1" applyBorder="1" applyAlignment="1">
      <x:alignment horizontal="center"/>
    </x:xf>
    <x:xf numFmtId="0" fontId="4" fillId="2" borderId="4" xfId="0" applyNumberFormat="1" applyFont="1" applyFill="1" applyBorder="1" applyAlignment="1">
      <x:alignment horizontal="center"/>
    </x:xf>
    <x:xf numFmtId="0" fontId="4" fillId="2" borderId="2" xfId="0" applyNumberFormat="1" applyFont="1" applyFill="1" applyBorder="1" applyAlignment="1">
      <x:alignment horizontal="center" vertical="center"/>
    </x:xf>
    <x:xf numFmtId="0" fontId="4" fillId="2" borderId="3" xfId="0" applyNumberFormat="1" applyFont="1" applyFill="1" applyBorder="1" applyAlignment="1">
      <x:alignment horizontal="center" vertical="center"/>
    </x:xf>
    <x:xf numFmtId="0" fontId="4" fillId="2" borderId="4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0" borderId="5" xfId="0" applyNumberFormat="1" applyFont="1" applyFill="1" applyBorder="1"/>
    <x:xf numFmtId="0" fontId="3" fillId="3" borderId="5" xfId="0" applyNumberFormat="1" applyFont="1" applyFill="1" applyBorder="1"/>
    <x:xf numFmtId="0" fontId="3" fillId="0" borderId="6" xfId="0" applyNumberFormat="1" applyFont="1" applyFill="1" applyBorder="1"/>
    <x:xf numFmtId="200" fontId="3" fillId="0" borderId="6" xfId="0" applyNumberFormat="1" applyFont="1" applyFill="1" applyBorder="1"/>
    <x:xf numFmtId="201" fontId="3" fillId="0" borderId="6" xfId="0" applyNumberFormat="1" applyFont="1" applyFill="1" applyBorder="1"/>
    <x:xf numFmtId="200" fontId="5" fillId="0" borderId="6" xfId="0" applyNumberFormat="1" applyFont="1" applyFill="1" applyBorder="1"/>
    <x:xf numFmtId="201" fontId="5" fillId="0" borderId="6" xfId="0" applyNumberFormat="1" applyFont="1" applyFill="1" applyBorder="1"/>
    <x:xf numFmtId="0" fontId="5" fillId="0" borderId="6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3" fillId="0" borderId="5" xfId="0" applyNumberFormat="1" applyFont="1" applyFill="1" applyBorder="1" applyAlignment="1">
      <x:alignment wrapText="1"/>
    </x:xf>
    <x:xf numFmtId="0" fontId="3" fillId="0" borderId="6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202" fontId="2" fillId="0" borderId="0" xfId="0" applyNumberFormat="1" applyFont="1" applyFill="1" applyBorder="1"/>
    <x:xf numFmtId="0" fontId="4" fillId="2" borderId="2" xfId="0" applyNumberFormat="1" applyFont="1" applyFill="1" applyBorder="1" applyAlignment="1">
      <x:alignment wrapText="1"/>
    </x:xf>
    <x:xf numFmtId="0" fontId="4" fillId="2" borderId="3" xfId="0" applyNumberFormat="1" applyFont="1" applyFill="1" applyBorder="1" applyAlignment="1">
      <x:alignment wrapText="1"/>
    </x:xf>
    <x:xf numFmtId="0" fontId="4" fillId="2" borderId="4" xfId="0" applyNumberFormat="1" applyFont="1" applyFill="1" applyBorder="1" applyAlignment="1">
      <x:alignment wrapText="1"/>
    </x:xf>
    <x:xf numFmtId="0" fontId="4" fillId="2" borderId="2" xfId="0" applyNumberFormat="1" applyFont="1" applyFill="1" applyBorder="1" applyAlignment="1">
      <x:alignment horizontal="center" wrapText="1"/>
    </x:xf>
    <x:xf numFmtId="0" fontId="4" fillId="2" borderId="3" xfId="0" applyNumberFormat="1" applyFont="1" applyFill="1" applyBorder="1" applyAlignment="1">
      <x:alignment horizontal="center" wrapText="1"/>
    </x:xf>
    <x:xf numFmtId="0" fontId="4" fillId="2" borderId="4" xfId="0" applyNumberFormat="1" applyFont="1" applyFill="1" applyBorder="1" applyAlignment="1">
      <x:alignment horizont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4" fillId="2" borderId="4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vertical="top"/>
    </x:xf>
    <x:xf numFmtId="0" fontId="3" fillId="0" borderId="0" xfId="0" applyNumberFormat="1" applyFont="1" applyFill="1" applyBorder="1" applyAlignment="1">
      <x:alignment vertical="top" wrapText="1"/>
    </x:xf>
    <x:xf numFmtId="202" fontId="3" fillId="0" borderId="0" xfId="0" applyNumberFormat="1" applyFont="1" applyFill="1" applyBorder="1" applyAlignment="1">
      <x:alignment vertical="top"/>
    </x:xf>
    <x:xf numFmtId="203" fontId="3" fillId="0" borderId="0" xfId="0" applyNumberFormat="1" applyFont="1" applyFill="1" applyBorder="1" applyAlignment="1">
      <x:alignment vertical="top"/>
    </x:xf>
    <x:xf numFmtId="202" fontId="3" fillId="3" borderId="0" xfId="0" applyNumberFormat="1" applyFont="1" applyFill="1" applyBorder="1" applyAlignment="1">
      <x:alignment vertical="top"/>
    </x:xf>
    <x:xf numFmtId="0" fontId="3" fillId="3" borderId="0" xfId="0" applyNumberFormat="1" applyFont="1" applyFill="1" applyBorder="1" applyAlignment="1">
      <x:alignment vertical="top"/>
    </x:xf>
    <x:xf numFmtId="0" fontId="3" fillId="3" borderId="0" xfId="0" applyNumberFormat="1" applyFont="1" applyFill="1" applyBorder="1" applyAlignment="1">
      <x:alignment vertical="top" wrapText="1"/>
    </x:xf>
    <x:xf numFmtId="0" fontId="3" fillId="0" borderId="5" xfId="0" applyNumberFormat="1" applyFont="1" applyFill="1" applyBorder="1" applyAlignment="1">
      <x:alignment vertical="top"/>
    </x:xf>
    <x:xf numFmtId="0" fontId="3" fillId="0" borderId="5" xfId="0" applyNumberFormat="1" applyFont="1" applyFill="1" applyBorder="1" applyAlignment="1">
      <x:alignment vertical="top" wrapText="1"/>
    </x:xf>
    <x:xf numFmtId="202" fontId="3" fillId="3" borderId="5" xfId="0" applyNumberFormat="1" applyFont="1" applyFill="1" applyBorder="1" applyAlignment="1">
      <x:alignment vertical="top"/>
    </x:xf>
    <x:xf numFmtId="0" fontId="3" fillId="3" borderId="5" xfId="0" applyNumberFormat="1" applyFont="1" applyFill="1" applyBorder="1" applyAlignment="1">
      <x:alignment vertical="top"/>
    </x:xf>
    <x:xf numFmtId="0" fontId="3" fillId="3" borderId="5" xfId="0" applyNumberFormat="1" applyFont="1" applyFill="1" applyBorder="1" applyAlignment="1">
      <x:alignment vertical="top" wrapText="1"/>
    </x:xf>
    <x:xf numFmtId="203" fontId="3" fillId="0" borderId="5" xfId="0" applyNumberFormat="1" applyFont="1" applyFill="1" applyBorder="1" applyAlignment="1">
      <x:alignment vertical="top"/>
    </x:xf>
    <x:xf numFmtId="0" fontId="3" fillId="0" borderId="6" xfId="0" applyNumberFormat="1" applyFont="1" applyFill="1" applyBorder="1" applyAlignment="1">
      <x:alignment vertical="top"/>
    </x:xf>
    <x:xf numFmtId="0" fontId="3" fillId="0" borderId="6" xfId="0" applyNumberFormat="1" applyFont="1" applyFill="1" applyBorder="1" applyAlignment="1">
      <x:alignment vertical="top" wrapText="1"/>
    </x:xf>
    <x:xf numFmtId="202" fontId="3" fillId="3" borderId="6" xfId="0" applyNumberFormat="1" applyFont="1" applyFill="1" applyBorder="1" applyAlignment="1">
      <x:alignment vertical="top"/>
    </x:xf>
    <x:xf numFmtId="0" fontId="3" fillId="3" borderId="6" xfId="0" applyNumberFormat="1" applyFont="1" applyFill="1" applyBorder="1" applyAlignment="1">
      <x:alignment vertical="top"/>
    </x:xf>
    <x:xf numFmtId="0" fontId="3" fillId="3" borderId="6" xfId="0" applyNumberFormat="1" applyFont="1" applyFill="1" applyBorder="1" applyAlignment="1">
      <x:alignment vertical="top" wrapText="1"/>
    </x:xf>
    <x:xf numFmtId="203" fontId="3" fillId="0" borderId="6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5" xfId="0" applyNumberFormat="1" applyFont="1" applyFill="1" applyBorder="1" applyAlignment="1">
      <x:alignment vertical="center"/>
    </x:xf>
    <x:xf numFmtId="0" fontId="3" fillId="3" borderId="5" xfId="0" applyNumberFormat="1" applyFont="1" applyFill="1" applyBorder="1" applyAlignment="1">
      <x:alignment vertical="center"/>
    </x:xf>
    <x:xf numFmtId="0" fontId="3" fillId="0" borderId="6" xfId="0" applyNumberFormat="1" applyFont="1" applyFill="1" applyBorder="1" applyAlignment="1">
      <x:alignment vertical="center"/>
    </x:xf>
    <x:xf numFmtId="200" fontId="5" fillId="0" borderId="6" xfId="0" applyNumberFormat="1" applyFont="1" applyFill="1" applyBorder="1" applyAlignment="1">
      <x:alignment vertical="center"/>
    </x:xf>
    <x:xf numFmtId="201" fontId="5" fillId="0" borderId="6" xfId="0" applyNumberFormat="1" applyFont="1" applyFill="1" applyBorder="1" applyAlignment="1">
      <x:alignment vertical="center"/>
    </x:xf>
    <x:xf numFmtId="0" fontId="5" fillId="0" borderId="6" xfId="0" applyNumberFormat="1" applyFont="1" applyFill="1" applyBorder="1" applyAlignment="1">
      <x:alignment vertical="center"/>
    </x:xf>
    <x:xf numFmtId="0" fontId="3" fillId="0" borderId="5" xfId="0" applyNumberFormat="1" applyFont="1" applyFill="1" applyBorder="1" applyAlignment="1">
      <x:alignment vertical="center" wrapText="1"/>
    </x:xf>
    <x:xf numFmtId="0" fontId="3" fillId="0" borderId="6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B42318"/>
      </x:font>
      <x:fill>
        <x:patternFill patternType="solid">
          <x:bgColor rgb="FFFDE8E7"/>
        </x:patternFill>
      </x:fill>
    </x:dxf>
    <x:dxf>
      <x:font>
        <x:b/>
        <x:color rgb="FF157347"/>
      </x:font>
      <x:fill>
        <x:patternFill patternType="solid">
          <x:bgColor rgb="FFE8F5EE"/>
        </x:patternFill>
      </x:fill>
    </x:dxf>
    <x:dxf>
      <x:font>
        <x:b/>
        <x:color rgb="FFB42318"/>
      </x:font>
      <x:fill>
        <x:patternFill patternType="solid">
          <x:bgColor rgb="FFFDE8E7"/>
        </x:patternFill>
      </x:fill>
    </x:dxf>
    <x:dxf>
      <x:font>
        <x:b/>
        <x:color rgb="FF157347"/>
      </x:font>
      <x:fill>
        <x:patternFill patternType="solid">
          <x:bgColor rgb="FFE8F5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d2cbbd26be4783" /><Relationship Type="http://schemas.openxmlformats.org/officeDocument/2006/relationships/theme" Target="/xl/theme/theme1.xml" Id="R2b3aac6dc8ae49e3" /><Relationship Type="http://schemas.openxmlformats.org/officeDocument/2006/relationships/sharedStrings" Target="/xl/sharedStrings.xml" Id="R4eba0d3835524892" /><Relationship Type="http://schemas.openxmlformats.org/officeDocument/2006/relationships/worksheet" Target="/xl/worksheets/sheet1.xml" Id="Rad7a4e8b02c841d8" /><Relationship Type="http://schemas.openxmlformats.org/officeDocument/2006/relationships/worksheet" Target="/xl/worksheets/sheet2.xml" Id="R6b2d7940856e4f5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324F"/>
  </x:sheetPr>
  <x:sheetViews>
    <x:sheetView showGridLines="0" workbookViewId="0"/>
  </x:sheetViews>
  <x:sheetFormatPr defaultRowHeight="15"/>
  <x:cols>
    <x:col min="1" max="1" width="20" hidden="0" customWidth="1"/>
    <x:col min="2" max="2" width="44" hidden="0" customWidth="1"/>
    <x:col min="3" max="3" width="18" hidden="0" customWidth="1"/>
    <x:col min="4" max="4" width="46" hidden="0" customWidth="1"/>
  </x:cols>
  <x:sheetData>
    <x:row r="2">
      <x:c r="A2" s="66" t="str">
        <x:v>ماتریس ارزیابی RFP و دموی اتوماسیون اداری</x:v>
      </x:c>
      <x:c r="B2" s="66"/>
      <x:c r="C2" s="66"/>
      <x:c r="D2" s="66"/>
      <x:c r="E2" s="66"/>
      <x:c r="F2" s="66"/>
      <x:c r="G2" s="66"/>
      <x:c r="H2" s="66"/>
    </x:row>
    <x:row r="3">
      <x:c r="A3" s="67"/>
      <x:c r="B3" s="67"/>
      <x:c r="C3" s="67"/>
      <x:c r="D3" s="67"/>
      <x:c r="E3" s="67"/>
      <x:c r="F3" s="67"/>
      <x:c r="G3" s="67"/>
      <x:c r="H3" s="67"/>
    </x:row>
    <x:row r="4">
      <x:c r="A4" s="68"/>
      <x:c r="B4" s="68"/>
      <x:c r="C4" s="68"/>
      <x:c r="D4" s="68"/>
      <x:c r="E4" s="68"/>
      <x:c r="F4" s="68"/>
      <x:c r="G4" s="68"/>
      <x:c r="H4" s="68"/>
    </x:row>
    <x:row r="5" ht="38" customHeight="1">
      <x:c r="A5" s="69" t="str">
        <x:v>نحوه استفاده</x:v>
      </x:c>
      <x:c r="B5" s="70" t="str">
        <x:v>نام دو گزینه را وارد کنید، سپس برای هر معیار امتیاز ۰ تا ۵ و مدرک مشاهده‌شده را ثبت کنید.</x:v>
      </x:c>
      <x:c r="C5" s="68"/>
      <x:c r="D5" s="68"/>
      <x:c r="E5" s="68"/>
      <x:c r="F5" s="68"/>
      <x:c r="G5" s="68"/>
      <x:c r="H5" s="68"/>
    </x:row>
    <x:row r="6" ht="38" customHeight="1">
      <x:c r="A6" s="69" t="str">
        <x:v>مقیاس امتیاز</x:v>
      </x:c>
      <x:c r="B6" s="70" t="str">
        <x:v>۰ = رد یا بدون مدرک؛ ۱ = ضعیف؛ ۲ = ناقص؛ ۳ = قابل قبول؛ ۴ = خوب؛ ۵ = کامل و آزموده‌شده</x:v>
      </x:c>
      <x:c r="C6" s="68"/>
      <x:c r="D6" s="68"/>
      <x:c r="E6" s="68"/>
      <x:c r="F6" s="68"/>
      <x:c r="G6" s="68"/>
      <x:c r="H6" s="68"/>
    </x:row>
    <x:row r="7" ht="38" customHeight="1">
      <x:c r="A7" s="69" t="str">
        <x:v>قاعده تصمیم</x:v>
      </x:c>
      <x:c r="B7" s="70" t="str">
        <x:v>امتیاز کل به‌تنهایی کافی نیست. امتیاز صفر در معیار الزامی باید پیش از قرارداد رفع یا به‌عنوان ریسک پذیرفته شود.</x:v>
      </x:c>
      <x:c r="C7" s="68"/>
      <x:c r="D7" s="68"/>
      <x:c r="E7" s="68"/>
      <x:c r="F7" s="68"/>
      <x:c r="G7" s="68"/>
      <x:c r="H7" s="68"/>
    </x:row>
    <x:row r="8" ht="38" customHeight="1">
      <x:c r="A8" s="69" t="str">
        <x:v>مرز ابزار</x:v>
      </x:c>
      <x:c r="B8" s="70" t="str">
        <x:v>این فایل قیمت، SLA یا کیفیت هیچ فروشنده‌ای را از پیش فرض نمی‌کند و فقط شواهد ثبت‌شده تیم شما را جمع‌بندی می‌کند.</x:v>
      </x:c>
      <x:c r="C8" s="68"/>
      <x:c r="D8" s="68"/>
      <x:c r="E8" s="68"/>
      <x:c r="F8" s="68"/>
      <x:c r="G8" s="68"/>
      <x:c r="H8" s="68"/>
    </x:row>
    <x:row r="9">
      <x:c r="A9" s="68"/>
      <x:c r="B9" s="68"/>
      <x:c r="C9" s="68"/>
      <x:c r="D9" s="68"/>
      <x:c r="E9" s="68"/>
      <x:c r="F9" s="68"/>
      <x:c r="G9" s="68"/>
      <x:c r="H9" s="68"/>
    </x:row>
    <x:row r="10">
      <x:c r="A10" s="15" t="str">
        <x:v>شاخص</x:v>
      </x:c>
      <x:c r="B10" s="16" t="str">
        <x:v>گزینه ۱</x:v>
      </x:c>
      <x:c r="C10" s="16" t="str">
        <x:v>گزینه ۲</x:v>
      </x:c>
      <x:c r="D10" s="17" t="str">
        <x:v>تفسیر</x:v>
      </x:c>
      <x:c r="E10" s="68"/>
      <x:c r="F10" s="68"/>
      <x:c r="G10" s="68"/>
      <x:c r="H10" s="68"/>
    </x:row>
    <x:row r="11">
      <x:c r="A11" s="71" t="str">
        <x:v>نام گزینه</x:v>
      </x:c>
      <x:c r="B11" s="72" t="str">
        <x:v>گزینه ۱</x:v>
      </x:c>
      <x:c r="C11" s="72" t="str">
        <x:v>گزینه ۲</x:v>
      </x:c>
      <x:c r="D11" s="71" t="str">
        <x:v>نام برای گزارش و جلسه تصمیم</x:v>
      </x:c>
      <x:c r="E11" s="68"/>
      <x:c r="F11" s="68"/>
      <x:c r="G11" s="68"/>
      <x:c r="H11" s="68"/>
    </x:row>
    <x:row r="12">
      <x:c r="A12" s="73" t="str">
        <x:v>امتیاز وزنی</x:v>
      </x:c>
      <x:c r="B12" s="74" t="n">
        <x:f>SUM('ارزیابی'!H12:H41)</x:f>
        <x:v>0</x:v>
      </x:c>
      <x:c r="C12" s="74" t="n">
        <x:f>SUM('ارزیابی'!K12:K41)</x:f>
        <x:v>0</x:v>
      </x:c>
      <x:c r="D12" s="73" t="str">
        <x:v>حداکثر ۱۰۰؛ نتیجه فقط با مدرک قابل دفاع است</x:v>
      </x:c>
      <x:c r="E12" s="68"/>
      <x:c r="F12" s="68"/>
      <x:c r="G12" s="68"/>
      <x:c r="H12" s="68"/>
    </x:row>
    <x:row r="13">
      <x:c r="A13" s="73" t="str">
        <x:v>درصد معیارهای دارای مدرک</x:v>
      </x:c>
      <x:c r="B13" s="75" t="n">
        <x:f>COUNTIFS('ارزیابی'!F12:F41,"&gt;=0",'ارزیابی'!G12:G41,"&lt;&gt;")/30</x:f>
        <x:v>0</x:v>
      </x:c>
      <x:c r="C13" s="75" t="n">
        <x:f>COUNTIFS('ارزیابی'!I12:I41,"&gt;=0",'ارزیابی'!J12:J41,"&lt;&gt;")/30</x:f>
        <x:v>0</x:v>
      </x:c>
      <x:c r="D13" s="73" t="str">
        <x:v>ثبت امتیاز بدون مدرک، ارزیابی را کامل نمی‌کند</x:v>
      </x:c>
      <x:c r="E13" s="68"/>
      <x:c r="F13" s="68"/>
      <x:c r="G13" s="68"/>
      <x:c r="H13" s="68"/>
    </x:row>
    <x:row r="14">
      <x:c r="A14" s="73" t="str">
        <x:v>معیار الزامی با امتیاز صفر</x:v>
      </x:c>
      <x:c r="B14" s="76" t="n">
        <x:f>COUNTIFS('ارزیابی'!L12:L41,"بله",'ارزیابی'!F12:F41,0)</x:f>
        <x:v>0</x:v>
      </x:c>
      <x:c r="C14" s="76" t="n">
        <x:f>COUNTIFS('ارزیابی'!L12:L41,"بله",'ارزیابی'!I12:I41,0)</x:f>
        <x:v>0</x:v>
      </x:c>
      <x:c r="D14" s="73" t="str">
        <x:v>تا رفع یا پذیرش رسمی ریسک، تصمیم نهایی نشود</x:v>
      </x:c>
      <x:c r="E14" s="68"/>
      <x:c r="F14" s="68"/>
      <x:c r="G14" s="68"/>
      <x:c r="H14" s="68"/>
    </x:row>
    <x:row r="15">
      <x:c r="A15" s="68"/>
      <x:c r="B15" s="68"/>
      <x:c r="C15" s="68"/>
      <x:c r="D15" s="68"/>
      <x:c r="E15" s="68"/>
      <x:c r="F15" s="68"/>
      <x:c r="G15" s="68"/>
      <x:c r="H15" s="68"/>
    </x:row>
    <x:row r="16">
      <x:c r="A16" s="68"/>
      <x:c r="B16" s="68"/>
      <x:c r="C16" s="68"/>
      <x:c r="D16" s="68"/>
      <x:c r="E16" s="68"/>
      <x:c r="F16" s="68"/>
      <x:c r="G16" s="68"/>
      <x:c r="H16" s="68"/>
    </x:row>
    <x:row r="17">
      <x:c r="A17" s="31" t="str">
        <x:v>مرحله</x:v>
      </x:c>
      <x:c r="B17" s="31" t="str">
        <x:v>خروجی لازم</x:v>
      </x:c>
      <x:c r="C17" s="31" t="str">
        <x:v>مالک پیشنهادی</x:v>
      </x:c>
      <x:c r="D17" s="31" t="str">
        <x:v>زمان ثبت</x:v>
      </x:c>
      <x:c r="E17" s="68"/>
      <x:c r="F17" s="68"/>
      <x:c r="G17" s="68"/>
      <x:c r="H17" s="68"/>
    </x:row>
    <x:row r="18" ht="34" customHeight="1">
      <x:c r="A18" s="77" t="str">
        <x:v>پیش از RFP</x:v>
      </x:c>
      <x:c r="B18" s="77" t="str">
        <x:v>دامنه ثابت، نقش‌ها، حجم، اتصال‌ها و معیار پذیرش</x:v>
      </x:c>
      <x:c r="C18" s="77" t="str">
        <x:v>مالک فرایند + IT</x:v>
      </x:c>
      <x:c r="D18" s="77" t="str">
        <x:v>پیش از دعوت فروشنده</x:v>
      </x:c>
      <x:c r="E18" s="68"/>
      <x:c r="F18" s="68"/>
      <x:c r="G18" s="68"/>
      <x:c r="H18" s="68"/>
    </x:row>
    <x:row r="19" ht="34" customHeight="1">
      <x:c r="A19" s="78" t="str">
        <x:v>دمو</x:v>
      </x:c>
      <x:c r="B19" s="78" t="str">
        <x:v>اجرای سناریو و ثبت مدرک هر امتیاز</x:v>
      </x:c>
      <x:c r="C19" s="78" t="str">
        <x:v>تیم ارزیابی</x:v>
      </x:c>
      <x:c r="D19" s="78" t="str">
        <x:v>در همان جلسه</x:v>
      </x:c>
      <x:c r="E19" s="68"/>
      <x:c r="F19" s="68"/>
      <x:c r="G19" s="68"/>
      <x:c r="H19" s="68"/>
    </x:row>
    <x:row r="20" ht="34" customHeight="1">
      <x:c r="A20" s="78" t="str">
        <x:v>پایلوت</x:v>
      </x:c>
      <x:c r="B20" s="78" t="str">
        <x:v>خط پایه، نتیجه، خطاها و خروج داده آزمایشی</x:v>
      </x:c>
      <x:c r="C20" s="78" t="str">
        <x:v>مالک فرایند + امنیت</x:v>
      </x:c>
      <x:c r="D20" s="78" t="str">
        <x:v>پیش از خرید اصلی</x:v>
      </x:c>
      <x:c r="E20" s="68"/>
      <x:c r="F20" s="68"/>
      <x:c r="G20" s="68"/>
      <x:c r="H20" s="68"/>
    </x:row>
    <x:row r="21" ht="34" customHeight="1">
      <x:c r="A21" s="78" t="str">
        <x:v>قرارداد</x:v>
      </x:c>
      <x:c r="B21" s="78" t="str">
        <x:v>SLA، مالکیت، خروج، تغییر و هزینه سه‌ساله</x:v>
      </x:c>
      <x:c r="C21" s="78" t="str">
        <x:v>حقوقی + خرید + IT</x:v>
      </x:c>
      <x:c r="D21" s="78" t="str">
        <x:v>پیش از امضا</x:v>
      </x:c>
      <x:c r="E21" s="68"/>
      <x:c r="F21" s="68"/>
      <x:c r="G21" s="68"/>
      <x:c r="H21" s="68"/>
    </x:row>
  </x:sheetData>
  <x:mergeCells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E6F6D"/>
  </x:sheetPr>
  <x:sheetViews>
    <x:sheetView showGridLines="0" workbookViewId="0">
      <x:pane xSplit="2" ySplit="10" topLeftCell="C11" activePane="bottomRight" state="frozen"/>
    </x:sheetView>
  </x:sheetViews>
  <x:sheetFormatPr defaultRowHeight="15"/>
  <x:cols>
    <x:col min="1" max="1" width="9" hidden="0" customWidth="1"/>
    <x:col min="2" max="2" width="20" hidden="0" customWidth="1"/>
    <x:col min="3" max="3" width="28" hidden="0" customWidth="1"/>
    <x:col min="4" max="4" width="56" hidden="0" customWidth="1"/>
    <x:col min="5" max="5" width="9" hidden="0" customWidth="1"/>
    <x:col min="6" max="6" width="15" hidden="0" customWidth="1"/>
    <x:col min="7" max="7" width="38" hidden="0" customWidth="1"/>
    <x:col min="8" max="8" width="14" hidden="0" customWidth="1"/>
    <x:col min="9" max="9" width="15" hidden="0" customWidth="1"/>
    <x:col min="10" max="10" width="38" hidden="0" customWidth="1"/>
    <x:col min="11" max="11" width="14" hidden="0" customWidth="1"/>
    <x:col min="12" max="12" width="10" hidden="0" customWidth="1"/>
    <x:col min="13" max="13" width="32" hidden="0" customWidth="1"/>
  </x:cols>
  <x:sheetData>
    <x:row r="2">
      <x:c r="A2" s="1" t="str">
        <x:v>ارزیابی ۳۰ معیار با شواهد قابل بازبینی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5">
      <x:c r="A5" s="36" t="str">
        <x:v>امتیازهای ۰ تا ۵ و ستون‌های مدرک/یادداشت، ورودی تیم شما هستند. وزن‌ها پیش‌فرض‌اند و باید پیش از دیدن پیشنهادها نهایی شوند.</x:v>
      </x:c>
      <x:c r="B5" s="36"/>
      <x:c r="C5" s="36"/>
      <x:c r="D5" s="36"/>
      <x:c r="E5" s="36"/>
      <x:c r="F5" s="36"/>
      <x:c r="G5" s="36"/>
      <x:c r="H5" s="36"/>
      <x:c r="I5" s="36"/>
      <x:c r="J5" s="36"/>
      <x:c r="K5" s="36"/>
      <x:c r="L5" s="36"/>
      <x:c r="M5" s="36"/>
    </x:row>
    <x:row r="7">
      <x:c r="A7" s="3" t="str">
        <x:v>جمع وزن</x:v>
      </x:c>
      <x:c r="B7" s="3" t="n">
        <x:f>SUM(E12:E41)</x:f>
        <x:v>100</x:v>
      </x:c>
    </x:row>
    <x:row r="8">
      <x:c r="A8" s="3" t="str">
        <x:v>حداکثر امتیاز</x:v>
      </x:c>
      <x:c r="B8" s="37" t="n">
        <x:v>100</x:v>
      </x:c>
    </x:row>
    <x:row r="10">
      <x:c r="A10" s="44" t="str">
        <x:v>شناسه</x:v>
      </x:c>
      <x:c r="B10" s="45" t="str">
        <x:v>دسته</x:v>
      </x:c>
      <x:c r="C10" s="45" t="str">
        <x:v>معیار</x:v>
      </x:c>
      <x:c r="D10" s="45" t="str">
        <x:v>مدرک یا آزمون موردنیاز</x:v>
      </x:c>
      <x:c r="E10" s="45" t="str">
        <x:v>وزن</x:v>
      </x:c>
      <x:c r="F10" s="45" t="str">
        <x:v>امتیاز گزینه ۱</x:v>
      </x:c>
      <x:c r="G10" s="45" t="str">
        <x:v>مدرک/یادداشت گزینه ۱</x:v>
      </x:c>
      <x:c r="H10" s="45" t="str">
        <x:v>امتیاز وزنی ۱</x:v>
      </x:c>
      <x:c r="I10" s="45" t="str">
        <x:v>امتیاز گزینه ۲</x:v>
      </x:c>
      <x:c r="J10" s="45" t="str">
        <x:v>مدرک/یادداشت گزینه ۲</x:v>
      </x:c>
      <x:c r="K10" s="45" t="str">
        <x:v>امتیاز وزنی ۲</x:v>
      </x:c>
      <x:c r="L10" s="45" t="str">
        <x:v>الزامی؟</x:v>
      </x:c>
      <x:c r="M10" s="46" t="str">
        <x:v>تصمیم یا اقدام باز</x:v>
      </x:c>
    </x:row>
    <x:row r="12" ht="56" customHeight="1">
      <x:c r="A12" s="54" t="str">
        <x:v>F01</x:v>
      </x:c>
      <x:c r="B12" s="55" t="str">
        <x:v>تناسب فرایندی</x:v>
      </x:c>
      <x:c r="C12" s="55" t="str">
        <x:v>ثبت نامه وارده، صادره و داخلی</x:v>
      </x:c>
      <x:c r="D12" s="55" t="str">
        <x:v>یک نامه نمونه را با شماره‌گذاری، پیوست، رونوشت و بایگانی کامل اجرا کنید.</x:v>
      </x:c>
      <x:c r="E12" s="56" t="n">
        <x:v>4</x:v>
      </x:c>
      <x:c r="F12" s="57"/>
      <x:c r="G12" s="58"/>
      <x:c r="H12" s="59" t="str">
        <x:f>IF(OR(F12="",NOT(ISNUMBER(F12))),"",F12*$E12/5)</x:f>
      </x:c>
      <x:c r="I12" s="57"/>
      <x:c r="J12" s="58"/>
      <x:c r="K12" s="59" t="str">
        <x:f>IF(OR(I12="",NOT(ISNUMBER(I12))),"",I12*$E12/5)</x:f>
      </x:c>
      <x:c r="L12" s="57" t="str">
        <x:v>بله</x:v>
      </x:c>
      <x:c r="M12" s="58"/>
    </x:row>
    <x:row r="13" ht="56" customHeight="1">
      <x:c r="A13" s="60" t="str">
        <x:v>F02</x:v>
      </x:c>
      <x:c r="B13" s="61" t="str">
        <x:v>تناسب فرایندی</x:v>
      </x:c>
      <x:c r="C13" s="61" t="str">
        <x:v>کارتابل نقش‌محور و جانشینی</x:v>
      </x:c>
      <x:c r="D13" s="61" t="str">
        <x:v>نمایش دهید جانشین فقط در بازه مجاز و با ثبت سابقه به اقلام لازم دسترسی دارد.</x:v>
      </x:c>
      <x:c r="E13" s="62" t="n">
        <x:v>4</x:v>
      </x:c>
      <x:c r="F13" s="63"/>
      <x:c r="G13" s="64"/>
      <x:c r="H13" s="65" t="str">
        <x:f>IF(OR(F13="",NOT(ISNUMBER(F13))),"",F13*$E13/5)</x:f>
      </x:c>
      <x:c r="I13" s="63"/>
      <x:c r="J13" s="64"/>
      <x:c r="K13" s="65" t="str">
        <x:f>IF(OR(I13="",NOT(ISNUMBER(I13))),"",I13*$E13/5)</x:f>
      </x:c>
      <x:c r="L13" s="63" t="str">
        <x:v>بله</x:v>
      </x:c>
      <x:c r="M13" s="64"/>
    </x:row>
    <x:row r="14" ht="56" customHeight="1">
      <x:c r="A14" s="60" t="str">
        <x:v>F03</x:v>
      </x:c>
      <x:c r="B14" s="61" t="str">
        <x:v>تناسب فرایندی</x:v>
      </x:c>
      <x:c r="C14" s="61" t="str">
        <x:v>ارجاع، برگشت، رد و تشدید</x:v>
      </x:c>
      <x:c r="D14" s="61" t="str">
        <x:v>سناریوی دارای برگشت، غیبت مسئول و عبور از مهلت را اجرا کنید.</x:v>
      </x:c>
      <x:c r="E14" s="62" t="n">
        <x:v>4</x:v>
      </x:c>
      <x:c r="F14" s="63"/>
      <x:c r="G14" s="64"/>
      <x:c r="H14" s="65" t="str">
        <x:f>IF(OR(F14="",NOT(ISNUMBER(F14))),"",F14*$E14/5)</x:f>
      </x:c>
      <x:c r="I14" s="63"/>
      <x:c r="J14" s="64"/>
      <x:c r="K14" s="65" t="str">
        <x:f>IF(OR(I14="",NOT(ISNUMBER(I14))),"",I14*$E14/5)</x:f>
      </x:c>
      <x:c r="L14" s="63" t="str">
        <x:v>بله</x:v>
      </x:c>
      <x:c r="M14" s="64"/>
    </x:row>
    <x:row r="15" ht="56" customHeight="1">
      <x:c r="A15" s="60" t="str">
        <x:v>F04</x:v>
      </x:c>
      <x:c r="B15" s="61" t="str">
        <x:v>تناسب فرایندی</x:v>
      </x:c>
      <x:c r="C15" s="61" t="str">
        <x:v>دبیرخانه چندواحدی و چندشرکتی</x:v>
      </x:c>
      <x:c r="D15" s="61" t="str">
        <x:v>تفکیک دفتر، الگوی شماره و دسترسی میان دو واحد یا شرکت را نشان دهید.</x:v>
      </x:c>
      <x:c r="E15" s="62" t="n">
        <x:v>4</x:v>
      </x:c>
      <x:c r="F15" s="63"/>
      <x:c r="G15" s="64"/>
      <x:c r="H15" s="65" t="str">
        <x:f>IF(OR(F15="",NOT(ISNUMBER(F15))),"",F15*$E15/5)</x:f>
      </x:c>
      <x:c r="I15" s="63"/>
      <x:c r="J15" s="64"/>
      <x:c r="K15" s="65" t="str">
        <x:f>IF(OR(I15="",NOT(ISNUMBER(I15))),"",I15*$E15/5)</x:f>
      </x:c>
      <x:c r="L15" s="63" t="str">
        <x:v>خیر</x:v>
      </x:c>
      <x:c r="M15" s="64"/>
    </x:row>
    <x:row r="16" ht="56" customHeight="1">
      <x:c r="A16" s="60" t="str">
        <x:v>F05</x:v>
      </x:c>
      <x:c r="B16" s="61" t="str">
        <x:v>تناسب فرایندی</x:v>
      </x:c>
      <x:c r="C16" s="61" t="str">
        <x:v>فرم و گردش تأیید نسخه‌پذیر</x:v>
      </x:c>
      <x:c r="D16" s="61" t="str">
        <x:v>یک فرم را پس از شروع نمونه تغییر دهید و رفتار نمونه‌های قبلی را نشان دهید.</x:v>
      </x:c>
      <x:c r="E16" s="62" t="n">
        <x:v>4</x:v>
      </x:c>
      <x:c r="F16" s="63"/>
      <x:c r="G16" s="64"/>
      <x:c r="H16" s="65" t="str">
        <x:f>IF(OR(F16="",NOT(ISNUMBER(F16))),"",F16*$E16/5)</x:f>
      </x:c>
      <x:c r="I16" s="63"/>
      <x:c r="J16" s="64"/>
      <x:c r="K16" s="65" t="str">
        <x:f>IF(OR(I16="",NOT(ISNUMBER(I16))),"",I16*$E16/5)</x:f>
      </x:c>
      <x:c r="L16" s="63" t="str">
        <x:v>بله</x:v>
      </x:c>
      <x:c r="M16" s="64"/>
    </x:row>
    <x:row r="17" ht="56" customHeight="1">
      <x:c r="A17" s="60" t="str">
        <x:v>F06</x:v>
      </x:c>
      <x:c r="B17" s="61" t="str">
        <x:v>تناسب فرایندی</x:v>
      </x:c>
      <x:c r="C17" s="61" t="str">
        <x:v>جست‌وجوی متن، متادیتا و پیوست</x:v>
      </x:c>
      <x:c r="D17" s="61" t="str">
        <x:v>با یک پرسش ترکیبی و فایل اسکن‌شده، دقت و محدودیت جست‌وجو را بسنجید.</x:v>
      </x:c>
      <x:c r="E17" s="62" t="n">
        <x:v>4</x:v>
      </x:c>
      <x:c r="F17" s="63"/>
      <x:c r="G17" s="64"/>
      <x:c r="H17" s="65" t="str">
        <x:f>IF(OR(F17="",NOT(ISNUMBER(F17))),"",F17*$E17/5)</x:f>
      </x:c>
      <x:c r="I17" s="63"/>
      <x:c r="J17" s="64"/>
      <x:c r="K17" s="65" t="str">
        <x:f>IF(OR(I17="",NOT(ISNUMBER(I17))),"",I17*$E17/5)</x:f>
      </x:c>
      <x:c r="L17" s="63" t="str">
        <x:v>بله</x:v>
      </x:c>
      <x:c r="M17" s="64"/>
    </x:row>
    <x:row r="18" ht="56" customHeight="1">
      <x:c r="A18" s="60" t="str">
        <x:v>U01</x:v>
      </x:c>
      <x:c r="B18" s="61" t="str">
        <x:v>کاربری</x:v>
      </x:c>
      <x:c r="C18" s="61" t="str">
        <x:v>سرعت انجام سناریوی پرتکرار</x:v>
      </x:c>
      <x:c r="D18" s="61" t="str">
        <x:v>سه کاربر واقعی همان سناریو را بدون راهنمایی فروشنده اجرا و زمان را ثبت کنند.</x:v>
      </x:c>
      <x:c r="E18" s="62" t="n">
        <x:v>3</x:v>
      </x:c>
      <x:c r="F18" s="63"/>
      <x:c r="G18" s="64"/>
      <x:c r="H18" s="65" t="str">
        <x:f>IF(OR(F18="",NOT(ISNUMBER(F18))),"",F18*$E18/5)</x:f>
      </x:c>
      <x:c r="I18" s="63"/>
      <x:c r="J18" s="64"/>
      <x:c r="K18" s="65" t="str">
        <x:f>IF(OR(I18="",NOT(ISNUMBER(I18))),"",I18*$E18/5)</x:f>
      </x:c>
      <x:c r="L18" s="63" t="str">
        <x:v>خیر</x:v>
      </x:c>
      <x:c r="M18" s="64"/>
    </x:row>
    <x:row r="19" ht="56" customHeight="1">
      <x:c r="A19" s="60" t="str">
        <x:v>U02</x:v>
      </x:c>
      <x:c r="B19" s="61" t="str">
        <x:v>کاربری</x:v>
      </x:c>
      <x:c r="C19" s="61" t="str">
        <x:v>تجربه موبایل و شرایط شبکه ضعیف</x:v>
      </x:c>
      <x:c r="D19" s="61" t="str">
        <x:v>ثبت، مشاهده پیوست و تأیید را با موبایل و قطعی کوتاه شبکه آزمایش کنید.</x:v>
      </x:c>
      <x:c r="E19" s="62" t="n">
        <x:v>3</x:v>
      </x:c>
      <x:c r="F19" s="63"/>
      <x:c r="G19" s="64"/>
      <x:c r="H19" s="65" t="str">
        <x:f>IF(OR(F19="",NOT(ISNUMBER(F19))),"",F19*$E19/5)</x:f>
      </x:c>
      <x:c r="I19" s="63"/>
      <x:c r="J19" s="64"/>
      <x:c r="K19" s="65" t="str">
        <x:f>IF(OR(I19="",NOT(ISNUMBER(I19))),"",I19*$E19/5)</x:f>
      </x:c>
      <x:c r="L19" s="63" t="str">
        <x:v>خیر</x:v>
      </x:c>
      <x:c r="M19" s="64"/>
    </x:row>
    <x:row r="20" ht="56" customHeight="1">
      <x:c r="A20" s="60" t="str">
        <x:v>U03</x:v>
      </x:c>
      <x:c r="B20" s="61" t="str">
        <x:v>کاربری</x:v>
      </x:c>
      <x:c r="C20" s="61" t="str">
        <x:v>دسترس‌پذیری و کار با صفحه‌کلید</x:v>
      </x:c>
      <x:c r="D20" s="61" t="str">
        <x:v>مسیر اصلی را با صفحه‌کلید، بزرگ‌نمایی و خوانش برچسب‌ها بررسی کنید.</x:v>
      </x:c>
      <x:c r="E20" s="62" t="n">
        <x:v>3</x:v>
      </x:c>
      <x:c r="F20" s="63"/>
      <x:c r="G20" s="64"/>
      <x:c r="H20" s="65" t="str">
        <x:f>IF(OR(F20="",NOT(ISNUMBER(F20))),"",F20*$E20/5)</x:f>
      </x:c>
      <x:c r="I20" s="63"/>
      <x:c r="J20" s="64"/>
      <x:c r="K20" s="65" t="str">
        <x:f>IF(OR(I20="",NOT(ISNUMBER(I20))),"",I20*$E20/5)</x:f>
      </x:c>
      <x:c r="L20" s="63" t="str">
        <x:v>خیر</x:v>
      </x:c>
      <x:c r="M20" s="64"/>
    </x:row>
    <x:row r="21" ht="56" customHeight="1">
      <x:c r="A21" s="60" t="str">
        <x:v>U04</x:v>
      </x:c>
      <x:c r="B21" s="61" t="str">
        <x:v>کاربری</x:v>
      </x:c>
      <x:c r="C21" s="61" t="str">
        <x:v>خطا، ذخیره پیش‌نویس و بازیابی کار</x:v>
      </x:c>
      <x:c r="D21" s="61" t="str">
        <x:v>قطع اتصال هنگام ثبت را شبیه‌سازی کنید و از نبود رکورد تکراری مطمئن شوید.</x:v>
      </x:c>
      <x:c r="E21" s="62" t="n">
        <x:v>3</x:v>
      </x:c>
      <x:c r="F21" s="63"/>
      <x:c r="G21" s="64"/>
      <x:c r="H21" s="65" t="str">
        <x:f>IF(OR(F21="",NOT(ISNUMBER(F21))),"",F21*$E21/5)</x:f>
      </x:c>
      <x:c r="I21" s="63"/>
      <x:c r="J21" s="64"/>
      <x:c r="K21" s="65" t="str">
        <x:f>IF(OR(I21="",NOT(ISNUMBER(I21))),"",I21*$E21/5)</x:f>
      </x:c>
      <x:c r="L21" s="63" t="str">
        <x:v>بله</x:v>
      </x:c>
      <x:c r="M21" s="64"/>
    </x:row>
    <x:row r="22" ht="56" customHeight="1">
      <x:c r="A22" s="60" t="str">
        <x:v>S01</x:v>
      </x:c>
      <x:c r="B22" s="61" t="str">
        <x:v>امنیت و حاکمیت</x:v>
      </x:c>
      <x:c r="C22" s="61" t="str">
        <x:v>ورود متمرکز و احراز هویت چندعاملی</x:v>
      </x:c>
      <x:c r="D22" s="61" t="str">
        <x:v>مستند اتصال هویت و اجرای ورود/خروج و لغو دسترسی را دریافت کنید.</x:v>
      </x:c>
      <x:c r="E22" s="62" t="n">
        <x:v>4</x:v>
      </x:c>
      <x:c r="F22" s="63"/>
      <x:c r="G22" s="64"/>
      <x:c r="H22" s="65" t="str">
        <x:f>IF(OR(F22="",NOT(ISNUMBER(F22))),"",F22*$E22/5)</x:f>
      </x:c>
      <x:c r="I22" s="63"/>
      <x:c r="J22" s="64"/>
      <x:c r="K22" s="65" t="str">
        <x:f>IF(OR(I22="",NOT(ISNUMBER(I22))),"",I22*$E22/5)</x:f>
      </x:c>
      <x:c r="L22" s="63" t="str">
        <x:v>بله</x:v>
      </x:c>
      <x:c r="M22" s="64"/>
    </x:row>
    <x:row r="23" ht="56" customHeight="1">
      <x:c r="A23" s="60" t="str">
        <x:v>S02</x:v>
      </x:c>
      <x:c r="B23" s="61" t="str">
        <x:v>امنیت و حاکمیت</x:v>
      </x:c>
      <x:c r="C23" s="61" t="str">
        <x:v>کمترین مجوز و تفکیک وظایف</x:v>
      </x:c>
      <x:c r="D23" s="61" t="str">
        <x:v>دو نقش متعارض را بسازید و تلاش برای مشاهده، تغییر و خروج داده را آزمون کنید.</x:v>
      </x:c>
      <x:c r="E23" s="62" t="n">
        <x:v>4</x:v>
      </x:c>
      <x:c r="F23" s="63"/>
      <x:c r="G23" s="64"/>
      <x:c r="H23" s="65" t="str">
        <x:f>IF(OR(F23="",NOT(ISNUMBER(F23))),"",F23*$E23/5)</x:f>
      </x:c>
      <x:c r="I23" s="63"/>
      <x:c r="J23" s="64"/>
      <x:c r="K23" s="65" t="str">
        <x:f>IF(OR(I23="",NOT(ISNUMBER(I23))),"",I23*$E23/5)</x:f>
      </x:c>
      <x:c r="L23" s="63" t="str">
        <x:v>بله</x:v>
      </x:c>
      <x:c r="M23" s="64"/>
    </x:row>
    <x:row r="24" ht="56" customHeight="1">
      <x:c r="A24" s="60" t="str">
        <x:v>S03</x:v>
      </x:c>
      <x:c r="B24" s="61" t="str">
        <x:v>امنیت و حاکمیت</x:v>
      </x:c>
      <x:c r="C24" s="61" t="str">
        <x:v>اعمال مجوز روی جست‌وجو، گزارش و فایل</x:v>
      </x:c>
      <x:c r="D24" s="61" t="str">
        <x:v>بررسی کنید نتیجه جست‌وجو و خروجی گزارش هیچ عنوان یا پیوست غیرمجاز نشان ندهد.</x:v>
      </x:c>
      <x:c r="E24" s="62" t="n">
        <x:v>4</x:v>
      </x:c>
      <x:c r="F24" s="63"/>
      <x:c r="G24" s="64"/>
      <x:c r="H24" s="65" t="str">
        <x:f>IF(OR(F24="",NOT(ISNUMBER(F24))),"",F24*$E24/5)</x:f>
      </x:c>
      <x:c r="I24" s="63"/>
      <x:c r="J24" s="64"/>
      <x:c r="K24" s="65" t="str">
        <x:f>IF(OR(I24="",NOT(ISNUMBER(I24))),"",I24*$E24/5)</x:f>
      </x:c>
      <x:c r="L24" s="63" t="str">
        <x:v>بله</x:v>
      </x:c>
      <x:c r="M24" s="64"/>
    </x:row>
    <x:row r="25" ht="56" customHeight="1">
      <x:c r="A25" s="60" t="str">
        <x:v>S04</x:v>
      </x:c>
      <x:c r="B25" s="61" t="str">
        <x:v>امنیت و حاکمیت</x:v>
      </x:c>
      <x:c r="C25" s="61" t="str">
        <x:v>لاگ ممیزی و نگهداری رخداد</x:v>
      </x:c>
      <x:c r="D25" s="61" t="str">
        <x:v>یک تغییر حساس را انجام دهید و هویت، زمان، مقدار قبل/بعد و امکان خروج لاگ را ببینید.</x:v>
      </x:c>
      <x:c r="E25" s="62" t="n">
        <x:v>4</x:v>
      </x:c>
      <x:c r="F25" s="63"/>
      <x:c r="G25" s="64"/>
      <x:c r="H25" s="65" t="str">
        <x:f>IF(OR(F25="",NOT(ISNUMBER(F25))),"",F25*$E25/5)</x:f>
      </x:c>
      <x:c r="I25" s="63"/>
      <x:c r="J25" s="64"/>
      <x:c r="K25" s="65" t="str">
        <x:f>IF(OR(I25="",NOT(ISNUMBER(I25))),"",I25*$E25/5)</x:f>
      </x:c>
      <x:c r="L25" s="63" t="str">
        <x:v>بله</x:v>
      </x:c>
      <x:c r="M25" s="64"/>
    </x:row>
    <x:row r="26" ht="56" customHeight="1">
      <x:c r="A26" s="60" t="str">
        <x:v>S05</x:v>
      </x:c>
      <x:c r="B26" s="61" t="str">
        <x:v>امنیت و حاکمیت</x:v>
      </x:c>
      <x:c r="C26" s="61" t="str">
        <x:v>پشتیبان، بازیابی و واکنش به رخداد</x:v>
      </x:c>
      <x:c r="D26" s="61" t="str">
        <x:v>گزارش آخرین آزمون بازیابی، RPO/RTO قراردادی و مسئول اعلام رخداد را مطالبه کنید.</x:v>
      </x:c>
      <x:c r="E26" s="62" t="n">
        <x:v>4</x:v>
      </x:c>
      <x:c r="F26" s="63"/>
      <x:c r="G26" s="64"/>
      <x:c r="H26" s="65" t="str">
        <x:f>IF(OR(F26="",NOT(ISNUMBER(F26))),"",F26*$E26/5)</x:f>
      </x:c>
      <x:c r="I26" s="63"/>
      <x:c r="J26" s="64"/>
      <x:c r="K26" s="65" t="str">
        <x:f>IF(OR(I26="",NOT(ISNUMBER(I26))),"",I26*$E26/5)</x:f>
      </x:c>
      <x:c r="L26" s="63" t="str">
        <x:v>بله</x:v>
      </x:c>
      <x:c r="M26" s="64"/>
    </x:row>
    <x:row r="27" ht="56" customHeight="1">
      <x:c r="A27" s="60" t="str">
        <x:v>I01</x:v>
      </x:c>
      <x:c r="B27" s="61" t="str">
        <x:v>یکپارچه‌سازی و داده</x:v>
      </x:c>
      <x:c r="C27" s="61" t="str">
        <x:v>API مستند و نسخه‌بندی‌شده</x:v>
      </x:c>
      <x:c r="D27" s="61" t="str">
        <x:v>مستند OpenAPI یا معادل، احراز هویت، محدودیت نرخ و سیاست نسخه را بررسی کنید.</x:v>
      </x:c>
      <x:c r="E27" s="62" t="n">
        <x:v>4</x:v>
      </x:c>
      <x:c r="F27" s="63"/>
      <x:c r="G27" s="64"/>
      <x:c r="H27" s="65" t="str">
        <x:f>IF(OR(F27="",NOT(ISNUMBER(F27))),"",F27*$E27/5)</x:f>
      </x:c>
      <x:c r="I27" s="63"/>
      <x:c r="J27" s="64"/>
      <x:c r="K27" s="65" t="str">
        <x:f>IF(OR(I27="",NOT(ISNUMBER(I27))),"",I27*$E27/5)</x:f>
      </x:c>
      <x:c r="L27" s="63" t="str">
        <x:v>بله</x:v>
      </x:c>
      <x:c r="M27" s="64"/>
    </x:row>
    <x:row r="28" ht="56" customHeight="1">
      <x:c r="A28" s="60" t="str">
        <x:v>I02</x:v>
      </x:c>
      <x:c r="B28" s="61" t="str">
        <x:v>یکپارچه‌سازی و داده</x:v>
      </x:c>
      <x:c r="C28" s="61" t="str">
        <x:v>اتصال واقعی به یک سامانه موجود</x:v>
      </x:c>
      <x:c r="D28" s="61" t="str">
        <x:v>یک تبادل انتها‌به‌انتها با محیط آزمون و داده نمونه اجرا کنید.</x:v>
      </x:c>
      <x:c r="E28" s="62" t="n">
        <x:v>4</x:v>
      </x:c>
      <x:c r="F28" s="63"/>
      <x:c r="G28" s="64"/>
      <x:c r="H28" s="65" t="str">
        <x:f>IF(OR(F28="",NOT(ISNUMBER(F28))),"",F28*$E28/5)</x:f>
      </x:c>
      <x:c r="I28" s="63"/>
      <x:c r="J28" s="64"/>
      <x:c r="K28" s="65" t="str">
        <x:f>IF(OR(I28="",NOT(ISNUMBER(I28))),"",I28*$E28/5)</x:f>
      </x:c>
      <x:c r="L28" s="63" t="str">
        <x:v>بله</x:v>
      </x:c>
      <x:c r="M28" s="64"/>
    </x:row>
    <x:row r="29" ht="56" customHeight="1">
      <x:c r="A29" s="60" t="str">
        <x:v>I03</x:v>
      </x:c>
      <x:c r="B29" s="61" t="str">
        <x:v>یکپارچه‌سازی و داده</x:v>
      </x:c>
      <x:c r="C29" s="61" t="str">
        <x:v>مدیریت خطا، timeout و تکرار امن</x:v>
      </x:c>
      <x:c r="D29" s="61" t="str">
        <x:v>قطعی مقصد و ارسال تکراری را شبیه‌سازی کنید؛ نتیجه نباید رکورد دوگانه بسازد.</x:v>
      </x:c>
      <x:c r="E29" s="62" t="n">
        <x:v>3</x:v>
      </x:c>
      <x:c r="F29" s="63"/>
      <x:c r="G29" s="64"/>
      <x:c r="H29" s="65" t="str">
        <x:f>IF(OR(F29="",NOT(ISNUMBER(F29))),"",F29*$E29/5)</x:f>
      </x:c>
      <x:c r="I29" s="63"/>
      <x:c r="J29" s="64"/>
      <x:c r="K29" s="65" t="str">
        <x:f>IF(OR(I29="",NOT(ISNUMBER(I29))),"",I29*$E29/5)</x:f>
      </x:c>
      <x:c r="L29" s="63" t="str">
        <x:v>بله</x:v>
      </x:c>
      <x:c r="M29" s="64"/>
    </x:row>
    <x:row r="30" ht="56" customHeight="1">
      <x:c r="A30" s="60" t="str">
        <x:v>I04</x:v>
      </x:c>
      <x:c r="B30" s="61" t="str">
        <x:v>یکپارچه‌سازی و داده</x:v>
      </x:c>
      <x:c r="C30" s="61" t="str">
        <x:v>وب‌هوک، صف و پایش اتصال</x:v>
      </x:c>
      <x:c r="D30" s="61" t="str">
        <x:v>تاخیر یا شکست رویداد را ایجاد کنید و هشدار، retry و ردپای عملیاتی را ببینید.</x:v>
      </x:c>
      <x:c r="E30" s="62" t="n">
        <x:v>3</x:v>
      </x:c>
      <x:c r="F30" s="63"/>
      <x:c r="G30" s="64"/>
      <x:c r="H30" s="65" t="str">
        <x:f>IF(OR(F30="",NOT(ISNUMBER(F30))),"",F30*$E30/5)</x:f>
      </x:c>
      <x:c r="I30" s="63"/>
      <x:c r="J30" s="64"/>
      <x:c r="K30" s="65" t="str">
        <x:f>IF(OR(I30="",NOT(ISNUMBER(I30))),"",I30*$E30/5)</x:f>
      </x:c>
      <x:c r="L30" s="63" t="str">
        <x:v>خیر</x:v>
      </x:c>
      <x:c r="M30" s="64"/>
    </x:row>
    <x:row r="31" ht="56" customHeight="1">
      <x:c r="A31" s="60" t="str">
        <x:v>I05</x:v>
      </x:c>
      <x:c r="B31" s="61" t="str">
        <x:v>یکپارچه‌سازی و داده</x:v>
      </x:c>
      <x:c r="C31" s="61" t="str">
        <x:v>محیط آزمایش و داده نمونه</x:v>
      </x:c>
      <x:c r="D31" s="61" t="str">
        <x:v>مسیر انتشار تغییر اتصال از آزمایش تا تولید و مسئول تأیید را مستند کنید.</x:v>
      </x:c>
      <x:c r="E31" s="62" t="n">
        <x:v>2</x:v>
      </x:c>
      <x:c r="F31" s="63"/>
      <x:c r="G31" s="64"/>
      <x:c r="H31" s="65" t="str">
        <x:f>IF(OR(F31="",NOT(ISNUMBER(F31))),"",F31*$E31/5)</x:f>
      </x:c>
      <x:c r="I31" s="63"/>
      <x:c r="J31" s="64"/>
      <x:c r="K31" s="65" t="str">
        <x:f>IF(OR(I31="",NOT(ISNUMBER(I31))),"",I31*$E31/5)</x:f>
      </x:c>
      <x:c r="L31" s="63" t="str">
        <x:v>خیر</x:v>
      </x:c>
      <x:c r="M31" s="64"/>
    </x:row>
    <x:row r="32" ht="56" customHeight="1">
      <x:c r="A32" s="60" t="str">
        <x:v>M01</x:v>
      </x:c>
      <x:c r="B32" s="61" t="str">
        <x:v>مهاجرت و خروج</x:v>
      </x:c>
      <x:c r="C32" s="61" t="str">
        <x:v>نمونه‌برداری و پاک‌سازی داده قدیمی</x:v>
      </x:c>
      <x:c r="D32" s="61" t="str">
        <x:v>نمونه واقعی از نامه، پیوست، متادیتا و روابط را پیش از برآورد مهاجرت بررسی کنید.</x:v>
      </x:c>
      <x:c r="E32" s="62" t="n">
        <x:v>3</x:v>
      </x:c>
      <x:c r="F32" s="63"/>
      <x:c r="G32" s="64"/>
      <x:c r="H32" s="65" t="str">
        <x:f>IF(OR(F32="",NOT(ISNUMBER(F32))),"",F32*$E32/5)</x:f>
      </x:c>
      <x:c r="I32" s="63"/>
      <x:c r="J32" s="64"/>
      <x:c r="K32" s="65" t="str">
        <x:f>IF(OR(I32="",NOT(ISNUMBER(I32))),"",I32*$E32/5)</x:f>
      </x:c>
      <x:c r="L32" s="63" t="str">
        <x:v>بله</x:v>
      </x:c>
      <x:c r="M32" s="64"/>
    </x:row>
    <x:row r="33" ht="56" customHeight="1">
      <x:c r="A33" s="60" t="str">
        <x:v>M02</x:v>
      </x:c>
      <x:c r="B33" s="61" t="str">
        <x:v>مهاجرت و خروج</x:v>
      </x:c>
      <x:c r="C33" s="61" t="str">
        <x:v>مهاجرت آزمایشی و گزارش تطبیق</x:v>
      </x:c>
      <x:c r="D33" s="61" t="str">
        <x:v>یک بسته نمونه را منتقل و تعداد، هش فایل، رابطه‌ها و خطاهای تبدیل را تطبیق دهید.</x:v>
      </x:c>
      <x:c r="E33" s="62" t="n">
        <x:v>3</x:v>
      </x:c>
      <x:c r="F33" s="63"/>
      <x:c r="G33" s="64"/>
      <x:c r="H33" s="65" t="str">
        <x:f>IF(OR(F33="",NOT(ISNUMBER(F33))),"",F33*$E33/5)</x:f>
      </x:c>
      <x:c r="I33" s="63"/>
      <x:c r="J33" s="64"/>
      <x:c r="K33" s="65" t="str">
        <x:f>IF(OR(I33="",NOT(ISNUMBER(I33))),"",I33*$E33/5)</x:f>
      </x:c>
      <x:c r="L33" s="63" t="str">
        <x:v>بله</x:v>
      </x:c>
      <x:c r="M33" s="64"/>
    </x:row>
    <x:row r="34" ht="56" customHeight="1">
      <x:c r="A34" s="60" t="str">
        <x:v>M03</x:v>
      </x:c>
      <x:c r="B34" s="61" t="str">
        <x:v>مهاجرت و خروج</x:v>
      </x:c>
      <x:c r="C34" s="61" t="str">
        <x:v>خروج کامل و قابل استفاده</x:v>
      </x:c>
      <x:c r="D34" s="61" t="str">
        <x:v>نامه، فایل، متادیتا، ارجاع‌ها و ساختار سازمانی را با قالب مستند خارج کنید.</x:v>
      </x:c>
      <x:c r="E34" s="62" t="n">
        <x:v>3</x:v>
      </x:c>
      <x:c r="F34" s="63"/>
      <x:c r="G34" s="64"/>
      <x:c r="H34" s="65" t="str">
        <x:f>IF(OR(F34="",NOT(ISNUMBER(F34))),"",F34*$E34/5)</x:f>
      </x:c>
      <x:c r="I34" s="63"/>
      <x:c r="J34" s="64"/>
      <x:c r="K34" s="65" t="str">
        <x:f>IF(OR(I34="",NOT(ISNUMBER(I34))),"",I34*$E34/5)</x:f>
      </x:c>
      <x:c r="L34" s="63" t="str">
        <x:v>بله</x:v>
      </x:c>
      <x:c r="M34" s="64"/>
    </x:row>
    <x:row r="35" ht="56" customHeight="1">
      <x:c r="A35" s="60" t="str">
        <x:v>M04</x:v>
      </x:c>
      <x:c r="B35" s="61" t="str">
        <x:v>مهاجرت و خروج</x:v>
      </x:c>
      <x:c r="C35" s="61" t="str">
        <x:v>حذف/تحویل امن پس از خاتمه</x:v>
      </x:c>
      <x:c r="D35" s="61" t="str">
        <x:v>فرایند تحویل نهایی، حذف نسخه‌های فروشنده و گواهی انجام کار را در قرارداد ببینید.</x:v>
      </x:c>
      <x:c r="E35" s="62" t="n">
        <x:v>3</x:v>
      </x:c>
      <x:c r="F35" s="63"/>
      <x:c r="G35" s="64"/>
      <x:c r="H35" s="65" t="str">
        <x:f>IF(OR(F35="",NOT(ISNUMBER(F35))),"",F35*$E35/5)</x:f>
      </x:c>
      <x:c r="I35" s="63"/>
      <x:c r="J35" s="64"/>
      <x:c r="K35" s="65" t="str">
        <x:f>IF(OR(I35="",NOT(ISNUMBER(I35))),"",I35*$E35/5)</x:f>
      </x:c>
      <x:c r="L35" s="63" t="str">
        <x:v>بله</x:v>
      </x:c>
      <x:c r="M35" s="64"/>
    </x:row>
    <x:row r="36" ht="56" customHeight="1">
      <x:c r="A36" s="60" t="str">
        <x:v>O01</x:v>
      </x:c>
      <x:c r="B36" s="61" t="str">
        <x:v>عملیات و پشتیبانی</x:v>
      </x:c>
      <x:c r="C36" s="61" t="str">
        <x:v>SLA قابل‌اندازه‌گیری</x:v>
      </x:c>
      <x:c r="D36" s="61" t="str">
        <x:v>شدت رخداد، ساعت خدمت، مبدأ زمان، پاسخ، حل، استثنا و ضمانت را مکتوب مقایسه کنید.</x:v>
      </x:c>
      <x:c r="E36" s="62" t="n">
        <x:v>3</x:v>
      </x:c>
      <x:c r="F36" s="63"/>
      <x:c r="G36" s="64"/>
      <x:c r="H36" s="65" t="str">
        <x:f>IF(OR(F36="",NOT(ISNUMBER(F36))),"",F36*$E36/5)</x:f>
      </x:c>
      <x:c r="I36" s="63"/>
      <x:c r="J36" s="64"/>
      <x:c r="K36" s="65" t="str">
        <x:f>IF(OR(I36="",NOT(ISNUMBER(I36))),"",I36*$E36/5)</x:f>
      </x:c>
      <x:c r="L36" s="63" t="str">
        <x:v>بله</x:v>
      </x:c>
      <x:c r="M36" s="64"/>
    </x:row>
    <x:row r="37" ht="56" customHeight="1">
      <x:c r="A37" s="60" t="str">
        <x:v>O02</x:v>
      </x:c>
      <x:c r="B37" s="61" t="str">
        <x:v>عملیات و پشتیبانی</x:v>
      </x:c>
      <x:c r="C37" s="61" t="str">
        <x:v>انتشار نسخه و سازگاری سفارشی‌سازی</x:v>
      </x:c>
      <x:c r="D37" s="61" t="str">
        <x:v>اثر ارتقا روی افزونه‌ها و روش rollback را در محیط آزمایش نشان دهید.</x:v>
      </x:c>
      <x:c r="E37" s="62" t="n">
        <x:v>3</x:v>
      </x:c>
      <x:c r="F37" s="63"/>
      <x:c r="G37" s="64"/>
      <x:c r="H37" s="65" t="str">
        <x:f>IF(OR(F37="",NOT(ISNUMBER(F37))),"",F37*$E37/5)</x:f>
      </x:c>
      <x:c r="I37" s="63"/>
      <x:c r="J37" s="64"/>
      <x:c r="K37" s="65" t="str">
        <x:f>IF(OR(I37="",NOT(ISNUMBER(I37))),"",I37*$E37/5)</x:f>
      </x:c>
      <x:c r="L37" s="63" t="str">
        <x:v>بله</x:v>
      </x:c>
      <x:c r="M37" s="64"/>
    </x:row>
    <x:row r="38" ht="56" customHeight="1">
      <x:c r="A38" s="60" t="str">
        <x:v>O03</x:v>
      </x:c>
      <x:c r="B38" s="61" t="str">
        <x:v>عملیات و پشتیبانی</x:v>
      </x:c>
      <x:c r="C38" s="61" t="str">
        <x:v>پایش سلامت، ظرفیت و هشدار</x:v>
      </x:c>
      <x:c r="D38" s="61" t="str">
        <x:v>داشبورد یا گزارش عملیاتی برای خطا، صف، ظرفیت، فضای ذخیره و اتصال‌ها ببینید.</x:v>
      </x:c>
      <x:c r="E38" s="62" t="n">
        <x:v>3</x:v>
      </x:c>
      <x:c r="F38" s="63"/>
      <x:c r="G38" s="64"/>
      <x:c r="H38" s="65" t="str">
        <x:f>IF(OR(F38="",NOT(ISNUMBER(F38))),"",F38*$E38/5)</x:f>
      </x:c>
      <x:c r="I38" s="63"/>
      <x:c r="J38" s="64"/>
      <x:c r="K38" s="65" t="str">
        <x:f>IF(OR(I38="",NOT(ISNUMBER(I38))),"",I38*$E38/5)</x:f>
      </x:c>
      <x:c r="L38" s="63" t="str">
        <x:v>خیر</x:v>
      </x:c>
      <x:c r="M38" s="64"/>
    </x:row>
    <x:row r="39" ht="56" customHeight="1">
      <x:c r="A39" s="60" t="str">
        <x:v>O04</x:v>
      </x:c>
      <x:c r="B39" s="61" t="str">
        <x:v>عملیات و پشتیبانی</x:v>
      </x:c>
      <x:c r="C39" s="61" t="str">
        <x:v>آموزش و انتقال دانش راهبری</x:v>
      </x:c>
      <x:c r="D39" s="61" t="str">
        <x:v>برنامه آموزش، مستندات نسخه و معیار استقلال راهبر داخلی را دریافت کنید.</x:v>
      </x:c>
      <x:c r="E39" s="62" t="n">
        <x:v>3</x:v>
      </x:c>
      <x:c r="F39" s="63"/>
      <x:c r="G39" s="64"/>
      <x:c r="H39" s="65" t="str">
        <x:f>IF(OR(F39="",NOT(ISNUMBER(F39))),"",F39*$E39/5)</x:f>
      </x:c>
      <x:c r="I39" s="63"/>
      <x:c r="J39" s="64"/>
      <x:c r="K39" s="65" t="str">
        <x:f>IF(OR(I39="",NOT(ISNUMBER(I39))),"",I39*$E39/5)</x:f>
      </x:c>
      <x:c r="L39" s="63" t="str">
        <x:v>خیر</x:v>
      </x:c>
      <x:c r="M39" s="64"/>
    </x:row>
    <x:row r="40" ht="56" customHeight="1">
      <x:c r="A40" s="60" t="str">
        <x:v>C01</x:v>
      </x:c>
      <x:c r="B40" s="61" t="str">
        <x:v>هزینه و قرارداد</x:v>
      </x:c>
      <x:c r="C40" s="61" t="str">
        <x:v>TCO سه‌ساله با دامنه هم‌سطح</x:v>
      </x:c>
      <x:c r="D40" s="61" t="str">
        <x:v>مجوز/ساخت، استقرار، داده، اتصال، آموزش، عملیات، تغییر و خروج را سه‌ساله جمع کنید.</x:v>
      </x:c>
      <x:c r="E40" s="62" t="n">
        <x:v>2</x:v>
      </x:c>
      <x:c r="F40" s="63"/>
      <x:c r="G40" s="64"/>
      <x:c r="H40" s="65" t="str">
        <x:f>IF(OR(F40="",NOT(ISNUMBER(F40))),"",F40*$E40/5)</x:f>
      </x:c>
      <x:c r="I40" s="63"/>
      <x:c r="J40" s="64"/>
      <x:c r="K40" s="65" t="str">
        <x:f>IF(OR(I40="",NOT(ISNUMBER(I40))),"",I40*$E40/5)</x:f>
      </x:c>
      <x:c r="L40" s="63" t="str">
        <x:v>بله</x:v>
      </x:c>
      <x:c r="M40" s="64"/>
    </x:row>
    <x:row r="41" ht="56" customHeight="1">
      <x:c r="A41" s="60" t="str">
        <x:v>C02</x:v>
      </x:c>
      <x:c r="B41" s="61" t="str">
        <x:v>هزینه و قرارداد</x:v>
      </x:c>
      <x:c r="C41" s="61" t="str">
        <x:v>مالکیت داده، کد و سفارشی‌سازی</x:v>
      </x:c>
      <x:c r="D41" s="61" t="str">
        <x:v>مالکیت، حق استفاده، دسترسی به کد/مستندات و تعهدهای پایان همکاری را روشن کنید.</x:v>
      </x:c>
      <x:c r="E41" s="62" t="n">
        <x:v>2</x:v>
      </x:c>
      <x:c r="F41" s="63"/>
      <x:c r="G41" s="64"/>
      <x:c r="H41" s="65" t="str">
        <x:f>IF(OR(F41="",NOT(ISNUMBER(F41))),"",F41*$E41/5)</x:f>
      </x:c>
      <x:c r="I41" s="63"/>
      <x:c r="J41" s="64"/>
      <x:c r="K41" s="65" t="str">
        <x:f>IF(OR(I41="",NOT(ISNUMBER(I41))),"",I41*$E41/5)</x:f>
      </x:c>
      <x:c r="L41" s="63" t="str">
        <x:v>بله</x:v>
      </x:c>
      <x:c r="M41" s="64"/>
    </x:row>
  </x:sheetData>
  <x:mergeCells>
    <x:mergeCell ref="A2:M2"/>
    <x:mergeCell ref="A5:M5"/>
  </x:mergeCells>
  <x:conditionalFormatting sqref="F12:F41">
    <x:cfRule type="cellIs" dxfId="0" priority="1" operator="lessThanOrEqual">
      <x:formula>1</x:formula>
    </x:cfRule>
    <x:cfRule type="cellIs" dxfId="1" priority="2" operator="greaterThanOrEqual">
      <x:formula>4</x:formula>
    </x:cfRule>
  </x:conditionalFormatting>
  <x:conditionalFormatting sqref="I12:I41">
    <x:cfRule type="cellIs" dxfId="2" priority="3" operator="lessThanOrEqual">
      <x:formula>1</x:formula>
    </x:cfRule>
    <x:cfRule type="cellIs" dxfId="3" priority="4" operator="greaterThanOrEqual">
      <x:formula>4</x:formula>
    </x:cfRule>
  </x:conditionalFormatting>
  <x:dataValidations count="3">
    <x:dataValidation type="whole" operator="between" sqref="F12:F41">
      <x:formula1>0</x:formula1>
      <x:formula2>5</x:formula2>
    </x:dataValidation>
    <x:dataValidation type="whole" operator="between" sqref="I12:I41">
      <x:formula1>0</x:formula1>
      <x:formula2>5</x:formula2>
    </x:dataValidation>
    <x:dataValidation type="list" sqref="L12:L41">
      <x:formula1>"بله,خیر"</x:formula1>
    </x:dataValidation>
  </x:dataValidations>
  <x:pageMargins left="0.7" right="0.7" top="0.75" bottom="0.75" header="0.3" footer="0.3"/>
</x:worksheet>
</file>